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umeauniversity.sharepoint.com/sites/RSO/Shared Documents/General/Ekonomi/Aktuella dokument och mallar hösten 2023/"/>
    </mc:Choice>
  </mc:AlternateContent>
  <xr:revisionPtr revIDLastSave="0" documentId="8_{4D5E7A0C-C9AA-4684-ACE9-96CBBD004DDF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Beräkningsmall" sheetId="5" r:id="rId1"/>
    <sheet name="Beräkningsmall (exempel 1)" sheetId="7" r:id="rId2"/>
    <sheet name="Beräkningsmall (exempel 2)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5" l="1"/>
  <c r="C14" i="8"/>
  <c r="C13" i="8"/>
  <c r="C12" i="8"/>
  <c r="C11" i="8"/>
  <c r="C17" i="8" s="1"/>
  <c r="B9" i="8"/>
  <c r="C14" i="7"/>
  <c r="C13" i="7"/>
  <c r="C12" i="7"/>
  <c r="C11" i="7"/>
  <c r="C17" i="7" s="1"/>
  <c r="B9" i="7"/>
  <c r="B16" i="7" s="1"/>
  <c r="B16" i="8" l="1"/>
  <c r="B15" i="8"/>
  <c r="B17" i="8" s="1"/>
  <c r="B19" i="8"/>
  <c r="B15" i="7"/>
  <c r="B17" i="7" s="1"/>
  <c r="B19" i="7" s="1"/>
  <c r="B8" i="5" l="1"/>
  <c r="C14" i="5" l="1"/>
  <c r="C13" i="5"/>
  <c r="C12" i="5"/>
  <c r="B9" i="5"/>
  <c r="B15" i="5" s="1"/>
  <c r="B16" i="5" l="1"/>
  <c r="C17" i="5"/>
  <c r="B17" i="5" l="1"/>
  <c r="B1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Ingela Westerlund</author>
    <author>Carina H</author>
    <author>Carina Henningsson</author>
    <author>Kristina Strindlund</author>
  </authors>
  <commentList>
    <comment ref="F6" authorId="0" shapeId="0" xr:uid="{00000000-0006-0000-0000-000001000000}">
      <text>
        <r>
          <rPr>
            <sz val="9"/>
            <color indexed="81"/>
            <rFont val="Tahoma"/>
            <family val="2"/>
          </rPr>
          <t>Enligt</t>
        </r>
        <r>
          <rPr>
            <i/>
            <sz val="9"/>
            <color indexed="81"/>
            <rFont val="Tahoma"/>
            <family val="2"/>
          </rPr>
          <t xml:space="preserve">" Regler och rutiner för medfinansiering av gemensamma kostnader" 
</t>
        </r>
        <r>
          <rPr>
            <b/>
            <sz val="9"/>
            <color indexed="81"/>
            <rFont val="Tahoma"/>
            <family val="2"/>
          </rPr>
          <t>Dnr FS 1.3.2-600-22
Dessa regler gäller f.r.o.m. 2023-01-01 och tills vidare</t>
        </r>
        <r>
          <rPr>
            <sz val="9"/>
            <color indexed="81"/>
            <rFont val="Tahoma"/>
            <family val="2"/>
          </rPr>
          <t xml:space="preserve">
Projekt är utan tillhörande lokalkostnader = UmU ersättningsnivå 5%
Projekt är med tillhörande lokalkostnader = UmU ersättningsnivå 40%</t>
        </r>
      </text>
    </comment>
    <comment ref="F7" authorId="1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15,8 % avser år 2023.</t>
        </r>
      </text>
    </comment>
    <comment ref="F8" authorId="2" shapeId="0" xr:uid="{00000000-0006-0000-0000-000003000000}">
      <text>
        <r>
          <rPr>
            <sz val="9"/>
            <color indexed="81"/>
            <rFont val="Tahoma"/>
            <family val="2"/>
          </rPr>
          <t>Ange egen nivå för institutionens lokalkostnadspåslag i procent. 
Om beräkning baseras på faktisk kostnad, fyll i beloppet direkt i tkr i cell C11.</t>
        </r>
      </text>
    </comment>
    <comment ref="F9" authorId="0" shapeId="0" xr:uid="{00000000-0006-0000-0000-000004000000}">
      <text>
        <r>
          <rPr>
            <sz val="11"/>
            <color theme="1"/>
            <rFont val="Calibri"/>
            <family val="2"/>
            <scheme val="minor"/>
          </rPr>
          <t>15,8 % avser fast procentsats för UGEM under 2023. För 2024 blir den fasta procentsatsen för UGEM 15,3 %.</t>
        </r>
      </text>
    </comment>
    <comment ref="F10" authorId="3" shapeId="0" xr:uid="{00000000-0006-0000-0000-000005000000}">
      <text>
        <r>
          <rPr>
            <sz val="11"/>
            <color theme="1"/>
            <rFont val="Calibri"/>
            <family val="2"/>
            <scheme val="minor"/>
          </rPr>
          <t xml:space="preserve">Ange procentsatsen för din fakultet för FGEM.
</t>
        </r>
      </text>
    </comment>
    <comment ref="C1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Faktiskt belopp för lokalkostnad kan fyllas i direkt här i tkr om procentpåslag ej tillämpas. 
</t>
        </r>
      </text>
    </comment>
    <comment ref="F11" authorId="3" shapeId="0" xr:uid="{00000000-0006-0000-0000-000007000000}">
      <text>
        <r>
          <rPr>
            <sz val="11"/>
            <color theme="1"/>
            <rFont val="Calibri"/>
            <family val="2"/>
            <scheme val="minor"/>
          </rPr>
          <t xml:space="preserve">Ange procentsats för IGEM för din institution/enhet.
</t>
        </r>
      </text>
    </comment>
    <comment ref="A15" authorId="0" shapeId="0" xr:uid="{00000000-0006-0000-0000-000008000000}">
      <text>
        <r>
          <rPr>
            <sz val="11"/>
            <color theme="1"/>
            <rFont val="Calibri"/>
            <family val="2"/>
            <scheme val="minor"/>
          </rPr>
          <t xml:space="preserve">Endast utfall om bidraget uppgår till i genomsnitt 1 miljon kr/år då detta är kriteriet för medfinansiering enligt nedanstående regler.  
</t>
        </r>
      </text>
    </comment>
    <comment ref="A16" authorId="0" shapeId="0" xr:uid="{00000000-0006-0000-0000-000009000000}">
      <text>
        <r>
          <rPr>
            <sz val="11"/>
            <color theme="1"/>
            <rFont val="Calibri"/>
            <family val="2"/>
            <scheme val="minor"/>
          </rPr>
          <t xml:space="preserve">Endast utfall om bidraget uppgår till i genomsnitt 1 miljon kr/år då detta är kriteriet för medfinansiering enligt nedanstående regler.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Ingela Westerlund</author>
    <author>Carina H</author>
    <author>Carina Henningsson</author>
    <author>Kristina Strindlund</author>
  </authors>
  <commentList>
    <comment ref="F6" authorId="0" shapeId="0" xr:uid="{233842A0-A4B7-4862-8EC2-8CEAA1D62BDE}">
      <text>
        <r>
          <rPr>
            <sz val="9"/>
            <color indexed="81"/>
            <rFont val="Tahoma"/>
            <family val="2"/>
          </rPr>
          <t>Enligt</t>
        </r>
        <r>
          <rPr>
            <i/>
            <sz val="9"/>
            <color indexed="81"/>
            <rFont val="Tahoma"/>
            <family val="2"/>
          </rPr>
          <t xml:space="preserve">" Regler och rutiner för medfinansiering av gemensamma kostnader" 
</t>
        </r>
        <r>
          <rPr>
            <b/>
            <sz val="9"/>
            <color indexed="81"/>
            <rFont val="Tahoma"/>
            <family val="2"/>
          </rPr>
          <t>Dnr FS 1.3.2-600-22
Dessa regler gäller f.r.o.m. 2023-01-01 och tills vidare</t>
        </r>
        <r>
          <rPr>
            <sz val="9"/>
            <color indexed="81"/>
            <rFont val="Tahoma"/>
            <family val="2"/>
          </rPr>
          <t xml:space="preserve">
Projekt är utan tillhörande lokalkostnader = UmU ersättningsnivå 5%
Projekt är med tillhörande lokalkostnader = UmU ersättningsnivå 40%</t>
        </r>
      </text>
    </comment>
    <comment ref="F7" authorId="1" shapeId="0" xr:uid="{61062883-404C-4A52-AD57-9DF825A9433F}">
      <text>
        <r>
          <rPr>
            <sz val="11"/>
            <color theme="1"/>
            <rFont val="Calibri"/>
            <family val="2"/>
            <scheme val="minor"/>
          </rPr>
          <t>15,8 % avser år 2023.</t>
        </r>
      </text>
    </comment>
    <comment ref="F8" authorId="2" shapeId="0" xr:uid="{D1F789A9-DC7D-44EF-8495-2CA9BACADFB5}">
      <text>
        <r>
          <rPr>
            <sz val="11"/>
            <color theme="1"/>
            <rFont val="Calibri"/>
            <family val="2"/>
            <scheme val="minor"/>
          </rPr>
          <t>Ange egen nivå för institutionens lokalkostnadspåslag i procent. 
Om beräkningen baseras på faktisk kostnad, fyll i beloppet direkt i tkr i cell C11.</t>
        </r>
      </text>
    </comment>
    <comment ref="F9" authorId="0" shapeId="0" xr:uid="{F2078FA9-21B6-4DF1-820A-463916734EFF}">
      <text>
        <r>
          <rPr>
            <sz val="11"/>
            <color theme="1"/>
            <rFont val="Calibri"/>
            <family val="2"/>
            <scheme val="minor"/>
          </rPr>
          <t>15,8 % avser fast procentsats för UGEM under 2023. För 2024 blir den fasta procentsatsen för UGEM 15,3 %.</t>
        </r>
      </text>
    </comment>
    <comment ref="F10" authorId="3" shapeId="0" xr:uid="{BB9F7276-11D2-422C-842A-7A9F5CF12DB1}">
      <text>
        <r>
          <rPr>
            <sz val="11"/>
            <color theme="1"/>
            <rFont val="Calibri"/>
            <family val="2"/>
            <scheme val="minor"/>
          </rPr>
          <t xml:space="preserve">Ange procentsatsen för din fakultet för FGEM.
</t>
        </r>
      </text>
    </comment>
    <comment ref="C11" authorId="0" shapeId="0" xr:uid="{050FBA9A-0C6B-49DA-AFD7-F9890DF02D93}">
      <text>
        <r>
          <rPr>
            <sz val="9"/>
            <color indexed="81"/>
            <rFont val="Tahoma"/>
            <family val="2"/>
          </rPr>
          <t xml:space="preserve">Faktiskt belopp för lokalkostnad kan fyllas i direkt här i tkr om procentpåslag ej tillämpas. 
</t>
        </r>
      </text>
    </comment>
    <comment ref="F11" authorId="3" shapeId="0" xr:uid="{FE5DD3ED-0451-476F-81DF-91B5F658C1B1}">
      <text>
        <r>
          <rPr>
            <sz val="11"/>
            <color theme="1"/>
            <rFont val="Calibri"/>
            <family val="2"/>
            <scheme val="minor"/>
          </rPr>
          <t xml:space="preserve">Ange procentsats för IGEM för din institution/enhet.
</t>
        </r>
      </text>
    </comment>
    <comment ref="A15" authorId="0" shapeId="0" xr:uid="{8E1949DD-8AD6-492A-BFC1-39732C10105B}">
      <text>
        <r>
          <rPr>
            <sz val="11"/>
            <color theme="1"/>
            <rFont val="Calibri"/>
            <family val="2"/>
            <scheme val="minor"/>
          </rPr>
          <t xml:space="preserve">Endast utfall om bidraget uppgår till i genomsnitt 1 miljon kr/år då detta är kriteriet för medfinansiering enligt nedanstående regler.  
</t>
        </r>
      </text>
    </comment>
    <comment ref="A16" authorId="0" shapeId="0" xr:uid="{1C673FFF-BBD5-4A7E-BBE0-7E464A3D2148}">
      <text>
        <r>
          <rPr>
            <sz val="11"/>
            <color theme="1"/>
            <rFont val="Calibri"/>
            <family val="2"/>
            <scheme val="minor"/>
          </rPr>
          <t xml:space="preserve">Endast utfall om bidraget uppgår till i genomsnitt 1 miljon kr/år då detta är kriteriet för medfinansiering enligt nedanstående regler.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Ingela Westerlund</author>
    <author>Carina H</author>
    <author>Carina Henningsson</author>
    <author>Kristina Strindlund</author>
  </authors>
  <commentList>
    <comment ref="F6" authorId="0" shapeId="0" xr:uid="{78228595-91E2-4676-9CE6-65FBBB5DCEC0}">
      <text>
        <r>
          <rPr>
            <sz val="9"/>
            <color indexed="81"/>
            <rFont val="Tahoma"/>
            <family val="2"/>
          </rPr>
          <t>Enligt</t>
        </r>
        <r>
          <rPr>
            <i/>
            <sz val="9"/>
            <color indexed="81"/>
            <rFont val="Tahoma"/>
            <family val="2"/>
          </rPr>
          <t xml:space="preserve">" Regler och rutiner för medfinansiering av gemensamma kostnader" 
</t>
        </r>
        <r>
          <rPr>
            <b/>
            <sz val="9"/>
            <color indexed="81"/>
            <rFont val="Tahoma"/>
            <family val="2"/>
          </rPr>
          <t>Dnr FS 1.3.2-600-22
Dessa regler gäller f.r.o.m. 2023-01-01 och tills vidare</t>
        </r>
        <r>
          <rPr>
            <sz val="9"/>
            <color indexed="81"/>
            <rFont val="Tahoma"/>
            <family val="2"/>
          </rPr>
          <t xml:space="preserve">
Projekt är utan tillhörande lokalkostnader = UmU ersättningsnivå 5%
Projekt är med tillhörande lokalkostnader = UmU ersättningsnivå 40%</t>
        </r>
      </text>
    </comment>
    <comment ref="F7" authorId="1" shapeId="0" xr:uid="{71201827-C029-456A-85EB-F13BBE8B6EC7}">
      <text>
        <r>
          <rPr>
            <sz val="11"/>
            <color theme="1"/>
            <rFont val="Calibri"/>
            <family val="2"/>
            <scheme val="minor"/>
          </rPr>
          <t>15,8 % avser år 2023.</t>
        </r>
      </text>
    </comment>
    <comment ref="F8" authorId="2" shapeId="0" xr:uid="{8EC24B5E-440E-40D3-9424-1936CA00A853}">
      <text>
        <r>
          <rPr>
            <sz val="11"/>
            <color theme="1"/>
            <rFont val="Calibri"/>
            <family val="2"/>
            <scheme val="minor"/>
          </rPr>
          <t>Ange egen nivå för institutionens lokalkostnadspåslag i procent. 
Om beräkningen baseras på faktisk kostnad, fyll i beloppet direkt i tkr i cell C11.</t>
        </r>
      </text>
    </comment>
    <comment ref="F9" authorId="0" shapeId="0" xr:uid="{2A346422-15B5-434B-BAAB-EF909E69E96C}">
      <text>
        <r>
          <rPr>
            <sz val="11"/>
            <color theme="1"/>
            <rFont val="Calibri"/>
            <family val="2"/>
            <scheme val="minor"/>
          </rPr>
          <t>15,8 % avser fast procentsats för UGEM under 2023. För 2024 blir den fasta procentsatsen för UGEM 15,3 %.</t>
        </r>
      </text>
    </comment>
    <comment ref="F10" authorId="3" shapeId="0" xr:uid="{E41402DF-8CD3-4CC6-81F6-56958374333B}">
      <text>
        <r>
          <rPr>
            <sz val="11"/>
            <color theme="1"/>
            <rFont val="Calibri"/>
            <family val="2"/>
            <scheme val="minor"/>
          </rPr>
          <t xml:space="preserve">Ange procentsatsen för din fakultet för FGEM.
</t>
        </r>
      </text>
    </comment>
    <comment ref="C11" authorId="0" shapeId="0" xr:uid="{7E347901-5D26-484F-AFA9-D4E866E2C4EB}">
      <text>
        <r>
          <rPr>
            <sz val="9"/>
            <color indexed="81"/>
            <rFont val="Tahoma"/>
            <family val="2"/>
          </rPr>
          <t xml:space="preserve">Faktiskt belopp för lokalkostnad kan fyllas i direkt här i tkr om procentpåslag ej tillämpas. 
</t>
        </r>
      </text>
    </comment>
    <comment ref="F11" authorId="3" shapeId="0" xr:uid="{A94B5D64-290E-49B5-9018-92F1691EFD5E}">
      <text>
        <r>
          <rPr>
            <sz val="11"/>
            <color theme="1"/>
            <rFont val="Calibri"/>
            <family val="2"/>
            <scheme val="minor"/>
          </rPr>
          <t xml:space="preserve">Ange procentsats för IGEM för din institution/enhet.
</t>
        </r>
      </text>
    </comment>
    <comment ref="A15" authorId="0" shapeId="0" xr:uid="{67D871B9-21A1-4E99-9194-1A9F99DAD53E}">
      <text>
        <r>
          <rPr>
            <sz val="11"/>
            <color theme="1"/>
            <rFont val="Calibri"/>
            <family val="2"/>
            <scheme val="minor"/>
          </rPr>
          <t xml:space="preserve">Endast utfall om bidraget uppgår till i genomsnitt 1 miljon kr/år då detta är kriteriet för medfinansiering enligt nedanstående regler.  
</t>
        </r>
      </text>
    </comment>
    <comment ref="A16" authorId="0" shapeId="0" xr:uid="{805CB36C-4D7A-4B3E-A7F5-29682116CBEE}">
      <text>
        <r>
          <rPr>
            <sz val="11"/>
            <color theme="1"/>
            <rFont val="Calibri"/>
            <family val="2"/>
            <scheme val="minor"/>
          </rPr>
          <t xml:space="preserve">Endast utfall om bidraget uppgår till i genomsnitt 1 miljon kr/år då detta är kriteriet för medfinansiering enligt nedanstående regler.  </t>
        </r>
      </text>
    </comment>
  </commentList>
</comments>
</file>

<file path=xl/sharedStrings.xml><?xml version="1.0" encoding="utf-8"?>
<sst xmlns="http://schemas.openxmlformats.org/spreadsheetml/2006/main" count="90" uniqueCount="33">
  <si>
    <t>Senast uppdaterad 09/2023</t>
  </si>
  <si>
    <t xml:space="preserve">Beräkningsmall för medfinansiering av HEU-projekt där EU godkänner 25 % overhead </t>
  </si>
  <si>
    <t>Fyll i gröna rutor med aktuella uppgifter.</t>
  </si>
  <si>
    <t>Ljusgröna rutor: läs kopplad kommentar.</t>
  </si>
  <si>
    <t>Godkänd OH-nivå</t>
  </si>
  <si>
    <t>Umu:s ersättningssnivå</t>
  </si>
  <si>
    <t>Intäkt, tkr</t>
  </si>
  <si>
    <t>Kostnad, tkr</t>
  </si>
  <si>
    <r>
      <rPr>
        <sz val="11"/>
        <color rgb="FF000000"/>
        <rFont val="Calibri"/>
        <scheme val="minor"/>
      </rPr>
      <t>Umu:s medfinansieringsnivå</t>
    </r>
    <r>
      <rPr>
        <b/>
        <sz val="11"/>
        <color rgb="FF000000"/>
        <rFont val="Calibri"/>
        <scheme val="minor"/>
      </rPr>
      <t xml:space="preserve"> </t>
    </r>
    <r>
      <rPr>
        <sz val="11"/>
        <color rgb="FF000000"/>
        <rFont val="Calibri"/>
        <scheme val="minor"/>
      </rPr>
      <t>för UGEM</t>
    </r>
  </si>
  <si>
    <t>EU-bidrag för direkta kostnader</t>
  </si>
  <si>
    <t>Institutionens lokalkostnadsnivå</t>
  </si>
  <si>
    <t xml:space="preserve">EU-bidrag för OH </t>
  </si>
  <si>
    <t>Institutionens procentpåslag för UGEM</t>
  </si>
  <si>
    <t>Direkta löne- och driftskostnader</t>
  </si>
  <si>
    <t>Institutionens procentpåslag för FGEM</t>
  </si>
  <si>
    <t>Lokalkostnader</t>
  </si>
  <si>
    <t>Institutionens procentpåslag för IGEM</t>
  </si>
  <si>
    <t>Indirekta kostnader UGEM</t>
  </si>
  <si>
    <t>Indirekta kostnader FGEM</t>
  </si>
  <si>
    <t>Indirekta kostnader IGEM</t>
  </si>
  <si>
    <t>Medfinansiering UGEM</t>
  </si>
  <si>
    <t>Medfinansiering FGEM</t>
  </si>
  <si>
    <t>Summa</t>
  </si>
  <si>
    <t>Återstår för institutionen att medfinansiera</t>
  </si>
  <si>
    <t>I dokumentet "Regler och rutiner för medfinansiering av gemensamma kostnader (Bilaga 1: Specificering av medfinansiering av gemensamma kostnader för år 2023),"</t>
  </si>
  <si>
    <t xml:space="preserve">regleras när medfinansiering av universitetsgemensamma kostnader kan ske. Huvudregeln är att finansiär skall bidra till full kostnadstäckning </t>
  </si>
  <si>
    <t xml:space="preserve">men i det fall ett av de tre kriterierna beskrivna i regeln uppfylls, tillsammans med att projektet omsluter i genomsnitt 1 mnkr/år under kontraktsperioden, kan medfinansiering ske. </t>
  </si>
  <si>
    <t xml:space="preserve">I bilagan anges även ett antal finansiärer som bedöms särskilt prioriterade och därför medges medfinansiering utan ytterligare prövning. </t>
  </si>
  <si>
    <t>Regler och rutiner för medfinansiering av gemensamma kostnader (Dnr: 1.3.2-602-22). Bilaga 1: Specificering av medfinansiering av gemensamma kostnader för år 2023.</t>
  </si>
  <si>
    <t>https://www.umu.se/regelverk/styrning-planering-och-uppfoljning/regler-och-rutiner-for-medfinansiering-av-gemensamma-kostnader/</t>
  </si>
  <si>
    <t>Ifyllt exempel - projekt utan tillhörande lokalkostnader</t>
  </si>
  <si>
    <t>Umu:s medfinansieringsnivå för UGEM</t>
  </si>
  <si>
    <t>Ifyllt exempel - projekt med tillhörande lokalkostnader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</si>
</sst>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MS Sans Serif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9" fontId="0" fillId="0" borderId="1" xfId="0" applyNumberFormat="1" applyBorder="1"/>
    <xf numFmtId="164" fontId="0" fillId="0" borderId="0" xfId="0" applyNumberFormat="1"/>
    <xf numFmtId="3" fontId="0" fillId="2" borderId="1" xfId="0" applyNumberFormat="1" applyFill="1" applyBorder="1"/>
    <xf numFmtId="164" fontId="0" fillId="2" borderId="1" xfId="0" applyNumberFormat="1" applyFill="1" applyBorder="1"/>
    <xf numFmtId="0" fontId="4" fillId="2" borderId="0" xfId="0" applyFont="1" applyFill="1"/>
    <xf numFmtId="3" fontId="5" fillId="3" borderId="2" xfId="0" applyNumberFormat="1" applyFont="1" applyFill="1" applyBorder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  <xf numFmtId="0" fontId="0" fillId="4" borderId="8" xfId="0" applyFill="1" applyBorder="1"/>
    <xf numFmtId="3" fontId="0" fillId="4" borderId="0" xfId="0" applyNumberFormat="1" applyFill="1"/>
    <xf numFmtId="0" fontId="0" fillId="4" borderId="0" xfId="0" applyFill="1"/>
    <xf numFmtId="0" fontId="0" fillId="4" borderId="9" xfId="0" applyFill="1" applyBorder="1"/>
    <xf numFmtId="0" fontId="0" fillId="4" borderId="5" xfId="0" applyFill="1" applyBorder="1"/>
    <xf numFmtId="3" fontId="0" fillId="4" borderId="6" xfId="0" applyNumberFormat="1" applyFill="1" applyBorder="1"/>
    <xf numFmtId="0" fontId="0" fillId="4" borderId="6" xfId="0" applyFill="1" applyBorder="1"/>
    <xf numFmtId="0" fontId="0" fillId="4" borderId="7" xfId="0" applyFill="1" applyBorder="1"/>
    <xf numFmtId="3" fontId="0" fillId="4" borderId="11" xfId="0" applyNumberFormat="1" applyFill="1" applyBorder="1"/>
    <xf numFmtId="0" fontId="0" fillId="4" borderId="11" xfId="0" applyFill="1" applyBorder="1"/>
    <xf numFmtId="0" fontId="0" fillId="4" borderId="12" xfId="0" applyFill="1" applyBorder="1"/>
    <xf numFmtId="3" fontId="0" fillId="4" borderId="1" xfId="0" applyNumberFormat="1" applyFill="1" applyBorder="1" applyAlignment="1">
      <alignment horizontal="right"/>
    </xf>
    <xf numFmtId="9" fontId="0" fillId="2" borderId="1" xfId="3" applyFont="1" applyFill="1" applyBorder="1"/>
    <xf numFmtId="3" fontId="0" fillId="5" borderId="1" xfId="0" applyNumberFormat="1" applyFill="1" applyBorder="1"/>
    <xf numFmtId="164" fontId="0" fillId="2" borderId="1" xfId="0" applyNumberFormat="1" applyFill="1" applyBorder="1" applyAlignment="1">
      <alignment wrapText="1"/>
    </xf>
    <xf numFmtId="164" fontId="0" fillId="6" borderId="1" xfId="0" applyNumberFormat="1" applyFill="1" applyBorder="1"/>
    <xf numFmtId="0" fontId="5" fillId="0" borderId="0" xfId="0" applyFont="1"/>
    <xf numFmtId="164" fontId="0" fillId="0" borderId="1" xfId="0" applyNumberFormat="1" applyBorder="1" applyAlignment="1">
      <alignment wrapText="1"/>
    </xf>
    <xf numFmtId="0" fontId="7" fillId="4" borderId="10" xfId="2" applyFill="1" applyBorder="1"/>
    <xf numFmtId="9" fontId="0" fillId="7" borderId="1" xfId="0" applyNumberFormat="1" applyFill="1" applyBorder="1"/>
    <xf numFmtId="3" fontId="0" fillId="7" borderId="0" xfId="0" applyNumberFormat="1" applyFill="1"/>
    <xf numFmtId="0" fontId="0" fillId="7" borderId="0" xfId="0" applyFill="1"/>
    <xf numFmtId="0" fontId="10" fillId="0" borderId="1" xfId="0" applyFont="1" applyBorder="1"/>
    <xf numFmtId="3" fontId="0" fillId="0" borderId="4" xfId="0" applyNumberFormat="1" applyBorder="1"/>
    <xf numFmtId="0" fontId="0" fillId="0" borderId="3" xfId="0" applyBorder="1"/>
  </cellXfs>
  <cellStyles count="4">
    <cellStyle name="Hyperlänk" xfId="2" builtinId="8"/>
    <cellStyle name="Normal" xfId="0" builtinId="0"/>
    <cellStyle name="Normal 2" xfId="1" xr:uid="{00000000-0005-0000-0000-000002000000}"/>
    <cellStyle name="Pro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</xdr:col>
      <xdr:colOff>159053</xdr:colOff>
      <xdr:row>53</xdr:row>
      <xdr:rowOff>130306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4AB5F9DE-18C1-49D0-A899-5BADBA270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5925"/>
          <a:ext cx="3426128" cy="4292731"/>
        </a:xfrm>
        <a:prstGeom prst="rect">
          <a:avLst/>
        </a:prstGeom>
      </xdr:spPr>
    </xdr:pic>
    <xdr:clientData/>
  </xdr:twoCellAnchor>
  <xdr:twoCellAnchor editAs="oneCell">
    <xdr:from>
      <xdr:col>1</xdr:col>
      <xdr:colOff>185737</xdr:colOff>
      <xdr:row>29</xdr:row>
      <xdr:rowOff>152400</xdr:rowOff>
    </xdr:from>
    <xdr:to>
      <xdr:col>4</xdr:col>
      <xdr:colOff>445448</xdr:colOff>
      <xdr:row>53</xdr:row>
      <xdr:rowOff>78938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E662728-3EED-48F5-8597-972F43B73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2812" y="5467350"/>
          <a:ext cx="3155311" cy="4269938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29</xdr:row>
      <xdr:rowOff>76200</xdr:rowOff>
    </xdr:from>
    <xdr:to>
      <xdr:col>6</xdr:col>
      <xdr:colOff>289439</xdr:colOff>
      <xdr:row>53</xdr:row>
      <xdr:rowOff>108606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958D72A0-E382-43D9-987D-95204F93E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38925" y="5391150"/>
          <a:ext cx="2951677" cy="43758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</xdr:col>
      <xdr:colOff>159053</xdr:colOff>
      <xdr:row>53</xdr:row>
      <xdr:rowOff>130306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8A0C6E2-B627-4B4A-B1EB-03F3170EF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95925"/>
          <a:ext cx="3426128" cy="4292731"/>
        </a:xfrm>
        <a:prstGeom prst="rect">
          <a:avLst/>
        </a:prstGeom>
      </xdr:spPr>
    </xdr:pic>
    <xdr:clientData/>
  </xdr:twoCellAnchor>
  <xdr:twoCellAnchor editAs="oneCell">
    <xdr:from>
      <xdr:col>1</xdr:col>
      <xdr:colOff>185737</xdr:colOff>
      <xdr:row>29</xdr:row>
      <xdr:rowOff>152400</xdr:rowOff>
    </xdr:from>
    <xdr:to>
      <xdr:col>4</xdr:col>
      <xdr:colOff>445448</xdr:colOff>
      <xdr:row>53</xdr:row>
      <xdr:rowOff>78938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EDEBA80-0CD4-4446-B796-FB5B0B100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2812" y="5467350"/>
          <a:ext cx="3155311" cy="4269938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29</xdr:row>
      <xdr:rowOff>76200</xdr:rowOff>
    </xdr:from>
    <xdr:to>
      <xdr:col>6</xdr:col>
      <xdr:colOff>289439</xdr:colOff>
      <xdr:row>53</xdr:row>
      <xdr:rowOff>108606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BB39261-747F-4253-B18E-A6C07D6FA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38925" y="5391150"/>
          <a:ext cx="2951677" cy="43758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</xdr:col>
      <xdr:colOff>159053</xdr:colOff>
      <xdr:row>52</xdr:row>
      <xdr:rowOff>101731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5E6C94-CB5E-4DDC-BEA0-FC635E70D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43550"/>
          <a:ext cx="3426128" cy="4292731"/>
        </a:xfrm>
        <a:prstGeom prst="rect">
          <a:avLst/>
        </a:prstGeom>
      </xdr:spPr>
    </xdr:pic>
    <xdr:clientData/>
  </xdr:twoCellAnchor>
  <xdr:twoCellAnchor editAs="oneCell">
    <xdr:from>
      <xdr:col>1</xdr:col>
      <xdr:colOff>185737</xdr:colOff>
      <xdr:row>29</xdr:row>
      <xdr:rowOff>152400</xdr:rowOff>
    </xdr:from>
    <xdr:to>
      <xdr:col>4</xdr:col>
      <xdr:colOff>445448</xdr:colOff>
      <xdr:row>52</xdr:row>
      <xdr:rowOff>40838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789EB77-F362-4427-AB1A-EDF8EE7E4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2812" y="5514975"/>
          <a:ext cx="3155311" cy="4269938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29</xdr:row>
      <xdr:rowOff>76200</xdr:rowOff>
    </xdr:from>
    <xdr:to>
      <xdr:col>6</xdr:col>
      <xdr:colOff>289439</xdr:colOff>
      <xdr:row>52</xdr:row>
      <xdr:rowOff>70506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E53ECD41-A5AF-45D0-8F0C-2B7C14959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38925" y="5438775"/>
          <a:ext cx="2951677" cy="4375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mu.se/regelverk/styrning-planering-och-uppfoljning/regler-och-rutiner-for-medfinansiering-av-gemensamma-kostnade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umu.se/regelverk/styrning-planering-och-uppfoljning/regler-och-rutiner-for-medfinansiering-av-gemensamma-kostnader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umu.se/regelverk/styrning-planering-och-uppfoljning/regler-och-rutiner-for-medfinansiering-av-gemensamma-kostnader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Normal="100" workbookViewId="0">
      <selection activeCell="E20" sqref="E19:E20"/>
    </sheetView>
  </sheetViews>
  <sheetFormatPr defaultRowHeight="14.5" x14ac:dyDescent="0.35"/>
  <cols>
    <col min="1" max="1" width="45.7265625" customWidth="1"/>
    <col min="2" max="3" width="15.7265625" style="2" customWidth="1"/>
    <col min="5" max="5" width="34.81640625" customWidth="1"/>
    <col min="9" max="9" width="11.7265625" customWidth="1"/>
  </cols>
  <sheetData>
    <row r="1" spans="1:6" x14ac:dyDescent="0.35">
      <c r="A1" t="s">
        <v>0</v>
      </c>
    </row>
    <row r="2" spans="1:6" ht="18.5" x14ac:dyDescent="0.45">
      <c r="A2" s="1" t="s">
        <v>1</v>
      </c>
    </row>
    <row r="4" spans="1:6" ht="15.5" x14ac:dyDescent="0.35">
      <c r="A4" s="9" t="s">
        <v>2</v>
      </c>
      <c r="B4" s="33" t="s">
        <v>3</v>
      </c>
      <c r="C4" s="33"/>
      <c r="D4" s="34"/>
    </row>
    <row r="5" spans="1:6" x14ac:dyDescent="0.35">
      <c r="E5" s="3" t="s">
        <v>4</v>
      </c>
      <c r="F5" s="5">
        <v>0.25</v>
      </c>
    </row>
    <row r="6" spans="1:6" x14ac:dyDescent="0.35">
      <c r="E6" s="3" t="s">
        <v>5</v>
      </c>
      <c r="F6" s="32">
        <v>0.05</v>
      </c>
    </row>
    <row r="7" spans="1:6" x14ac:dyDescent="0.35">
      <c r="B7" s="10" t="s">
        <v>6</v>
      </c>
      <c r="C7" s="10" t="s">
        <v>7</v>
      </c>
      <c r="E7" s="35" t="s">
        <v>8</v>
      </c>
      <c r="F7" s="30">
        <v>0.158</v>
      </c>
    </row>
    <row r="8" spans="1:6" x14ac:dyDescent="0.35">
      <c r="A8" s="3" t="s">
        <v>9</v>
      </c>
      <c r="B8" s="4">
        <f>C10</f>
        <v>0</v>
      </c>
      <c r="C8" s="4"/>
      <c r="E8" s="3" t="s">
        <v>10</v>
      </c>
      <c r="F8" s="25">
        <v>0</v>
      </c>
    </row>
    <row r="9" spans="1:6" x14ac:dyDescent="0.35">
      <c r="A9" s="3" t="s">
        <v>11</v>
      </c>
      <c r="B9" s="4">
        <f>C10*F5</f>
        <v>0</v>
      </c>
      <c r="C9" s="4"/>
      <c r="E9" s="3" t="s">
        <v>12</v>
      </c>
      <c r="F9" s="28">
        <v>0.158</v>
      </c>
    </row>
    <row r="10" spans="1:6" x14ac:dyDescent="0.35">
      <c r="A10" s="3" t="s">
        <v>13</v>
      </c>
      <c r="B10" s="4"/>
      <c r="C10" s="7">
        <v>0</v>
      </c>
      <c r="E10" s="3" t="s">
        <v>14</v>
      </c>
      <c r="F10" s="27">
        <v>0</v>
      </c>
    </row>
    <row r="11" spans="1:6" x14ac:dyDescent="0.35">
      <c r="A11" s="3" t="s">
        <v>15</v>
      </c>
      <c r="B11" s="4"/>
      <c r="C11" s="26">
        <f>C10*F8</f>
        <v>0</v>
      </c>
      <c r="E11" s="3" t="s">
        <v>16</v>
      </c>
      <c r="F11" s="8">
        <v>0</v>
      </c>
    </row>
    <row r="12" spans="1:6" x14ac:dyDescent="0.35">
      <c r="A12" s="3" t="s">
        <v>17</v>
      </c>
      <c r="B12" s="4"/>
      <c r="C12" s="4">
        <f>C10*F9</f>
        <v>0</v>
      </c>
    </row>
    <row r="13" spans="1:6" x14ac:dyDescent="0.35">
      <c r="A13" s="3" t="s">
        <v>18</v>
      </c>
      <c r="B13" s="4"/>
      <c r="C13" s="4">
        <f>C10*F10</f>
        <v>0</v>
      </c>
    </row>
    <row r="14" spans="1:6" x14ac:dyDescent="0.35">
      <c r="A14" s="3" t="s">
        <v>19</v>
      </c>
      <c r="B14" s="4"/>
      <c r="C14" s="4">
        <f>C10*F11</f>
        <v>0</v>
      </c>
    </row>
    <row r="15" spans="1:6" x14ac:dyDescent="0.35">
      <c r="A15" s="3" t="s">
        <v>20</v>
      </c>
      <c r="B15" s="24" t="str">
        <f>IF((B8+B9)&gt;=1000,C10*F7*F6,"0")</f>
        <v>0</v>
      </c>
      <c r="C15" s="4"/>
    </row>
    <row r="16" spans="1:6" x14ac:dyDescent="0.35">
      <c r="A16" s="3" t="s">
        <v>21</v>
      </c>
      <c r="B16" s="24" t="str">
        <f>IF((B8+B9)&gt;=1000,C10*F10*F6,"0")</f>
        <v>0</v>
      </c>
      <c r="C16" s="4"/>
    </row>
    <row r="17" spans="1:9" x14ac:dyDescent="0.35">
      <c r="A17" s="11" t="s">
        <v>22</v>
      </c>
      <c r="B17" s="12">
        <f>SUM(B8:B16)</f>
        <v>0</v>
      </c>
      <c r="C17" s="12">
        <f>SUM(C8:C16)</f>
        <v>0</v>
      </c>
    </row>
    <row r="19" spans="1:9" x14ac:dyDescent="0.35">
      <c r="A19" s="3" t="s">
        <v>23</v>
      </c>
      <c r="B19" s="36">
        <f>C17-B17</f>
        <v>0</v>
      </c>
      <c r="C19" s="37"/>
    </row>
    <row r="20" spans="1:9" x14ac:dyDescent="0.35">
      <c r="H20" s="2"/>
    </row>
    <row r="22" spans="1:9" x14ac:dyDescent="0.35">
      <c r="C22" s="6"/>
    </row>
    <row r="23" spans="1:9" x14ac:dyDescent="0.35">
      <c r="A23" s="17" t="s">
        <v>24</v>
      </c>
      <c r="B23" s="18"/>
      <c r="C23" s="18"/>
      <c r="D23" s="19"/>
      <c r="E23" s="19"/>
      <c r="F23" s="19"/>
      <c r="G23" s="19"/>
      <c r="H23" s="19"/>
      <c r="I23" s="20"/>
    </row>
    <row r="24" spans="1:9" x14ac:dyDescent="0.35">
      <c r="A24" s="13" t="s">
        <v>25</v>
      </c>
      <c r="B24" s="14"/>
      <c r="C24" s="14"/>
      <c r="D24" s="15"/>
      <c r="E24" s="15"/>
      <c r="F24" s="15"/>
      <c r="G24" s="15"/>
      <c r="H24" s="15"/>
      <c r="I24" s="16"/>
    </row>
    <row r="25" spans="1:9" x14ac:dyDescent="0.35">
      <c r="A25" s="13" t="s">
        <v>26</v>
      </c>
      <c r="B25" s="14"/>
      <c r="C25" s="14"/>
      <c r="D25" s="15"/>
      <c r="E25" s="15"/>
      <c r="F25" s="15"/>
      <c r="G25" s="15"/>
      <c r="H25" s="15"/>
      <c r="I25" s="16"/>
    </row>
    <row r="26" spans="1:9" x14ac:dyDescent="0.35">
      <c r="A26" s="13" t="s">
        <v>27</v>
      </c>
      <c r="B26" s="14"/>
      <c r="C26" s="14"/>
      <c r="D26" s="15"/>
      <c r="E26" s="15"/>
      <c r="F26" s="15"/>
      <c r="G26" s="15"/>
      <c r="H26" s="15"/>
      <c r="I26" s="16"/>
    </row>
    <row r="27" spans="1:9" x14ac:dyDescent="0.35">
      <c r="A27" s="13"/>
      <c r="B27" s="14"/>
      <c r="C27" s="14"/>
      <c r="D27" s="15"/>
      <c r="E27" s="15"/>
      <c r="F27" s="15"/>
      <c r="G27" s="15"/>
      <c r="H27" s="15"/>
      <c r="I27" s="16"/>
    </row>
    <row r="28" spans="1:9" x14ac:dyDescent="0.35">
      <c r="A28" t="s">
        <v>28</v>
      </c>
      <c r="B28" s="14"/>
      <c r="C28" s="14"/>
      <c r="D28" s="15"/>
      <c r="E28" s="15"/>
      <c r="F28" s="15"/>
      <c r="G28" s="15"/>
      <c r="H28" s="15"/>
      <c r="I28" s="16"/>
    </row>
    <row r="29" spans="1:9" x14ac:dyDescent="0.35">
      <c r="A29" s="31" t="s">
        <v>29</v>
      </c>
      <c r="B29" s="21"/>
      <c r="C29" s="21"/>
      <c r="D29" s="22"/>
      <c r="E29" s="22"/>
      <c r="F29" s="22"/>
      <c r="G29" s="22"/>
      <c r="H29" s="22"/>
      <c r="I29" s="23"/>
    </row>
    <row r="35" spans="1:1" x14ac:dyDescent="0.35">
      <c r="A35" s="29"/>
    </row>
  </sheetData>
  <mergeCells count="1">
    <mergeCell ref="B19:C19"/>
  </mergeCells>
  <hyperlinks>
    <hyperlink ref="A29" r:id="rId1" xr:uid="{E5E479B3-E42D-4CF6-9678-8FEB913BEF44}"/>
  </hyperlinks>
  <pageMargins left="0.7" right="0.7" top="0.75" bottom="0.75" header="0.3" footer="0.3"/>
  <pageSetup paperSize="9" orientation="landscape" r:id="rId2"/>
  <headerFooter>
    <oddHeader xml:space="preserve">&amp;R2016-01-11
</oddHead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82BE-50C1-44A8-B76F-ADC02DCBF804}">
  <dimension ref="A1:I35"/>
  <sheetViews>
    <sheetView zoomScaleNormal="100" workbookViewId="0">
      <selection activeCell="F9" sqref="F9"/>
    </sheetView>
  </sheetViews>
  <sheetFormatPr defaultRowHeight="14.5" x14ac:dyDescent="0.35"/>
  <cols>
    <col min="1" max="1" width="45.7265625" customWidth="1"/>
    <col min="2" max="3" width="15.7265625" style="2" customWidth="1"/>
    <col min="5" max="5" width="34.81640625" customWidth="1"/>
    <col min="9" max="9" width="11.7265625" customWidth="1"/>
  </cols>
  <sheetData>
    <row r="1" spans="1:6" x14ac:dyDescent="0.35">
      <c r="A1" t="s">
        <v>0</v>
      </c>
    </row>
    <row r="2" spans="1:6" ht="18.5" x14ac:dyDescent="0.45">
      <c r="A2" s="1" t="s">
        <v>1</v>
      </c>
    </row>
    <row r="3" spans="1:6" ht="18.5" x14ac:dyDescent="0.45">
      <c r="A3" s="1" t="s">
        <v>30</v>
      </c>
    </row>
    <row r="4" spans="1:6" ht="15.5" x14ac:dyDescent="0.35">
      <c r="A4" s="9" t="s">
        <v>2</v>
      </c>
    </row>
    <row r="5" spans="1:6" x14ac:dyDescent="0.35">
      <c r="E5" s="3" t="s">
        <v>4</v>
      </c>
      <c r="F5" s="5">
        <v>0.25</v>
      </c>
    </row>
    <row r="6" spans="1:6" x14ac:dyDescent="0.35">
      <c r="E6" s="3" t="s">
        <v>5</v>
      </c>
      <c r="F6" s="32">
        <v>0.05</v>
      </c>
    </row>
    <row r="7" spans="1:6" x14ac:dyDescent="0.35">
      <c r="B7" s="10" t="s">
        <v>6</v>
      </c>
      <c r="C7" s="10" t="s">
        <v>7</v>
      </c>
      <c r="E7" s="3" t="s">
        <v>31</v>
      </c>
      <c r="F7" s="30">
        <v>0.158</v>
      </c>
    </row>
    <row r="8" spans="1:6" x14ac:dyDescent="0.35">
      <c r="A8" s="3" t="s">
        <v>9</v>
      </c>
      <c r="B8" s="4">
        <v>206888</v>
      </c>
      <c r="C8" s="4"/>
      <c r="E8" s="3" t="s">
        <v>10</v>
      </c>
      <c r="F8" s="25">
        <v>0</v>
      </c>
    </row>
    <row r="9" spans="1:6" x14ac:dyDescent="0.35">
      <c r="A9" s="3" t="s">
        <v>11</v>
      </c>
      <c r="B9" s="4">
        <f>C10*F5</f>
        <v>51722</v>
      </c>
      <c r="C9" s="4"/>
      <c r="E9" s="3" t="s">
        <v>12</v>
      </c>
      <c r="F9" s="28">
        <v>0.158</v>
      </c>
    </row>
    <row r="10" spans="1:6" x14ac:dyDescent="0.35">
      <c r="A10" s="3" t="s">
        <v>13</v>
      </c>
      <c r="B10" s="4"/>
      <c r="C10" s="7">
        <v>206888</v>
      </c>
      <c r="E10" s="3" t="s">
        <v>14</v>
      </c>
      <c r="F10" s="27">
        <v>5.5E-2</v>
      </c>
    </row>
    <row r="11" spans="1:6" x14ac:dyDescent="0.35">
      <c r="A11" s="3" t="s">
        <v>15</v>
      </c>
      <c r="B11" s="4"/>
      <c r="C11" s="26">
        <f>C10*F8</f>
        <v>0</v>
      </c>
      <c r="E11" s="3" t="s">
        <v>16</v>
      </c>
      <c r="F11" s="8">
        <v>7.0000000000000007E-2</v>
      </c>
    </row>
    <row r="12" spans="1:6" x14ac:dyDescent="0.35">
      <c r="A12" s="3" t="s">
        <v>17</v>
      </c>
      <c r="B12" s="4"/>
      <c r="C12" s="4">
        <f>C10*F9</f>
        <v>32688.304</v>
      </c>
    </row>
    <row r="13" spans="1:6" x14ac:dyDescent="0.35">
      <c r="A13" s="3" t="s">
        <v>18</v>
      </c>
      <c r="B13" s="4"/>
      <c r="C13" s="4">
        <f>C10*F10</f>
        <v>11378.84</v>
      </c>
    </row>
    <row r="14" spans="1:6" x14ac:dyDescent="0.35">
      <c r="A14" s="3" t="s">
        <v>19</v>
      </c>
      <c r="B14" s="4"/>
      <c r="C14" s="4">
        <f>C10*F11</f>
        <v>14482.160000000002</v>
      </c>
    </row>
    <row r="15" spans="1:6" x14ac:dyDescent="0.35">
      <c r="A15" s="3" t="s">
        <v>20</v>
      </c>
      <c r="B15" s="24">
        <f>IF((B8+B9)&gt;=1000,C10*F7*F6,"0")</f>
        <v>1634.4152000000001</v>
      </c>
      <c r="C15" s="4"/>
    </row>
    <row r="16" spans="1:6" x14ac:dyDescent="0.35">
      <c r="A16" s="3" t="s">
        <v>21</v>
      </c>
      <c r="B16" s="24">
        <f>IF((B8+B9)&gt;=1000,C10*F10*F6,"0")</f>
        <v>568.94200000000001</v>
      </c>
      <c r="C16" s="4"/>
    </row>
    <row r="17" spans="1:9" x14ac:dyDescent="0.35">
      <c r="A17" s="11" t="s">
        <v>22</v>
      </c>
      <c r="B17" s="12">
        <f>SUM(B8:B16)</f>
        <v>260813.3572</v>
      </c>
      <c r="C17" s="12">
        <f>SUM(C8:C16)</f>
        <v>265437.304</v>
      </c>
    </row>
    <row r="19" spans="1:9" x14ac:dyDescent="0.35">
      <c r="A19" s="3" t="s">
        <v>23</v>
      </c>
      <c r="B19" s="36">
        <f>C17-B17</f>
        <v>4623.9468000000052</v>
      </c>
      <c r="C19" s="37"/>
    </row>
    <row r="20" spans="1:9" x14ac:dyDescent="0.35">
      <c r="H20" s="2"/>
    </row>
    <row r="22" spans="1:9" x14ac:dyDescent="0.35">
      <c r="C22" s="6"/>
    </row>
    <row r="23" spans="1:9" x14ac:dyDescent="0.35">
      <c r="A23" s="17" t="s">
        <v>24</v>
      </c>
      <c r="B23" s="18"/>
      <c r="C23" s="18"/>
      <c r="D23" s="19"/>
      <c r="E23" s="19"/>
      <c r="F23" s="19"/>
      <c r="G23" s="19"/>
      <c r="H23" s="19"/>
      <c r="I23" s="20"/>
    </row>
    <row r="24" spans="1:9" x14ac:dyDescent="0.35">
      <c r="A24" s="13" t="s">
        <v>25</v>
      </c>
      <c r="B24" s="14"/>
      <c r="C24" s="14"/>
      <c r="D24" s="15"/>
      <c r="E24" s="15"/>
      <c r="F24" s="15"/>
      <c r="G24" s="15"/>
      <c r="H24" s="15"/>
      <c r="I24" s="16"/>
    </row>
    <row r="25" spans="1:9" x14ac:dyDescent="0.35">
      <c r="A25" s="13" t="s">
        <v>26</v>
      </c>
      <c r="B25" s="14"/>
      <c r="C25" s="14"/>
      <c r="D25" s="15"/>
      <c r="E25" s="15"/>
      <c r="F25" s="15"/>
      <c r="G25" s="15"/>
      <c r="H25" s="15"/>
      <c r="I25" s="16"/>
    </row>
    <row r="26" spans="1:9" x14ac:dyDescent="0.35">
      <c r="A26" s="13" t="s">
        <v>27</v>
      </c>
      <c r="B26" s="14"/>
      <c r="C26" s="14"/>
      <c r="D26" s="15"/>
      <c r="E26" s="15"/>
      <c r="F26" s="15"/>
      <c r="G26" s="15"/>
      <c r="H26" s="15"/>
      <c r="I26" s="16"/>
    </row>
    <row r="27" spans="1:9" x14ac:dyDescent="0.35">
      <c r="A27" s="13"/>
      <c r="B27" s="14"/>
      <c r="C27" s="14"/>
      <c r="D27" s="15"/>
      <c r="E27" s="15"/>
      <c r="F27" s="15"/>
      <c r="G27" s="15"/>
      <c r="H27" s="15"/>
      <c r="I27" s="16"/>
    </row>
    <row r="28" spans="1:9" x14ac:dyDescent="0.35">
      <c r="A28" t="s">
        <v>28</v>
      </c>
      <c r="B28" s="14"/>
      <c r="C28" s="14"/>
      <c r="D28" s="15"/>
      <c r="E28" s="15"/>
      <c r="F28" s="15"/>
      <c r="G28" s="15"/>
      <c r="H28" s="15"/>
      <c r="I28" s="16"/>
    </row>
    <row r="29" spans="1:9" x14ac:dyDescent="0.35">
      <c r="A29" s="31" t="s">
        <v>29</v>
      </c>
      <c r="B29" s="21"/>
      <c r="C29" s="21"/>
      <c r="D29" s="22"/>
      <c r="E29" s="22"/>
      <c r="F29" s="22"/>
      <c r="G29" s="22"/>
      <c r="H29" s="22"/>
      <c r="I29" s="23"/>
    </row>
    <row r="35" spans="1:1" x14ac:dyDescent="0.35">
      <c r="A35" s="29"/>
    </row>
  </sheetData>
  <mergeCells count="1">
    <mergeCell ref="B19:C19"/>
  </mergeCells>
  <hyperlinks>
    <hyperlink ref="A29" r:id="rId1" xr:uid="{53310A65-BA38-4960-99DF-7BFDF1A1DC9F}"/>
  </hyperlinks>
  <pageMargins left="0.7" right="0.7" top="0.75" bottom="0.75" header="0.3" footer="0.3"/>
  <pageSetup paperSize="9" orientation="landscape" r:id="rId2"/>
  <headerFooter>
    <oddHeader xml:space="preserve">&amp;R2016-01-11
</oddHead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09727-8347-451F-B9F6-FACA89270E44}">
  <dimension ref="A1:I35"/>
  <sheetViews>
    <sheetView zoomScaleNormal="100" workbookViewId="0">
      <selection activeCell="J12" sqref="J12"/>
    </sheetView>
  </sheetViews>
  <sheetFormatPr defaultRowHeight="14.5" x14ac:dyDescent="0.35"/>
  <cols>
    <col min="1" max="1" width="45.7265625" customWidth="1"/>
    <col min="2" max="3" width="15.7265625" style="2" customWidth="1"/>
    <col min="5" max="5" width="34.81640625" customWidth="1"/>
    <col min="9" max="9" width="11.7265625" customWidth="1"/>
  </cols>
  <sheetData>
    <row r="1" spans="1:6" x14ac:dyDescent="0.35">
      <c r="A1" t="s">
        <v>0</v>
      </c>
    </row>
    <row r="2" spans="1:6" ht="18.5" x14ac:dyDescent="0.45">
      <c r="A2" s="1" t="s">
        <v>1</v>
      </c>
    </row>
    <row r="3" spans="1:6" ht="18.5" x14ac:dyDescent="0.45">
      <c r="A3" s="1" t="s">
        <v>32</v>
      </c>
    </row>
    <row r="4" spans="1:6" ht="15.5" x14ac:dyDescent="0.35">
      <c r="A4" s="9" t="s">
        <v>2</v>
      </c>
    </row>
    <row r="5" spans="1:6" x14ac:dyDescent="0.35">
      <c r="E5" s="3" t="s">
        <v>4</v>
      </c>
      <c r="F5" s="5">
        <v>0.25</v>
      </c>
    </row>
    <row r="6" spans="1:6" x14ac:dyDescent="0.35">
      <c r="E6" s="3" t="s">
        <v>5</v>
      </c>
      <c r="F6" s="32">
        <v>0.4</v>
      </c>
    </row>
    <row r="7" spans="1:6" x14ac:dyDescent="0.35">
      <c r="B7" s="10" t="s">
        <v>6</v>
      </c>
      <c r="C7" s="10" t="s">
        <v>7</v>
      </c>
      <c r="E7" s="3" t="s">
        <v>31</v>
      </c>
      <c r="F7" s="30">
        <v>0.158</v>
      </c>
    </row>
    <row r="8" spans="1:6" x14ac:dyDescent="0.35">
      <c r="A8" s="3" t="s">
        <v>9</v>
      </c>
      <c r="B8" s="4">
        <v>206888</v>
      </c>
      <c r="C8" s="4"/>
      <c r="E8" s="3" t="s">
        <v>10</v>
      </c>
      <c r="F8" s="25">
        <v>0.08</v>
      </c>
    </row>
    <row r="9" spans="1:6" x14ac:dyDescent="0.35">
      <c r="A9" s="3" t="s">
        <v>11</v>
      </c>
      <c r="B9" s="4">
        <f>C10*F5</f>
        <v>51722</v>
      </c>
      <c r="C9" s="4"/>
      <c r="E9" s="3" t="s">
        <v>12</v>
      </c>
      <c r="F9" s="28">
        <v>0.158</v>
      </c>
    </row>
    <row r="10" spans="1:6" x14ac:dyDescent="0.35">
      <c r="A10" s="3" t="s">
        <v>13</v>
      </c>
      <c r="B10" s="4"/>
      <c r="C10" s="7">
        <v>206888</v>
      </c>
      <c r="E10" s="3" t="s">
        <v>14</v>
      </c>
      <c r="F10" s="27">
        <v>5.5E-2</v>
      </c>
    </row>
    <row r="11" spans="1:6" x14ac:dyDescent="0.35">
      <c r="A11" s="3" t="s">
        <v>15</v>
      </c>
      <c r="B11" s="4"/>
      <c r="C11" s="26">
        <f>C10*F8</f>
        <v>16551.04</v>
      </c>
      <c r="E11" s="3" t="s">
        <v>16</v>
      </c>
      <c r="F11" s="8">
        <v>7.0000000000000007E-2</v>
      </c>
    </row>
    <row r="12" spans="1:6" x14ac:dyDescent="0.35">
      <c r="A12" s="3" t="s">
        <v>17</v>
      </c>
      <c r="B12" s="4"/>
      <c r="C12" s="4">
        <f>C10*F9</f>
        <v>32688.304</v>
      </c>
    </row>
    <row r="13" spans="1:6" x14ac:dyDescent="0.35">
      <c r="A13" s="3" t="s">
        <v>18</v>
      </c>
      <c r="B13" s="4"/>
      <c r="C13" s="4">
        <f>C10*F10</f>
        <v>11378.84</v>
      </c>
    </row>
    <row r="14" spans="1:6" x14ac:dyDescent="0.35">
      <c r="A14" s="3" t="s">
        <v>19</v>
      </c>
      <c r="B14" s="4"/>
      <c r="C14" s="4">
        <f>C10*F11</f>
        <v>14482.160000000002</v>
      </c>
    </row>
    <row r="15" spans="1:6" x14ac:dyDescent="0.35">
      <c r="A15" s="3" t="s">
        <v>20</v>
      </c>
      <c r="B15" s="24">
        <f>IF((B8+B9)&gt;=1000,C10*F7*F6,"0")</f>
        <v>13075.321600000001</v>
      </c>
      <c r="C15" s="4"/>
    </row>
    <row r="16" spans="1:6" x14ac:dyDescent="0.35">
      <c r="A16" s="3" t="s">
        <v>21</v>
      </c>
      <c r="B16" s="24">
        <f>IF((B8+B9)&gt;=1000,C10*F10*F6,"0")</f>
        <v>4551.5360000000001</v>
      </c>
      <c r="C16" s="4"/>
    </row>
    <row r="17" spans="1:9" x14ac:dyDescent="0.35">
      <c r="A17" s="11" t="s">
        <v>22</v>
      </c>
      <c r="B17" s="12">
        <f>SUM(B8:B16)</f>
        <v>276236.85760000005</v>
      </c>
      <c r="C17" s="12">
        <f>SUM(C8:C16)</f>
        <v>281988.34399999998</v>
      </c>
    </row>
    <row r="19" spans="1:9" x14ac:dyDescent="0.35">
      <c r="A19" s="3" t="s">
        <v>23</v>
      </c>
      <c r="B19" s="36">
        <f>C17-B17</f>
        <v>5751.4863999999361</v>
      </c>
      <c r="C19" s="37"/>
    </row>
    <row r="20" spans="1:9" x14ac:dyDescent="0.35">
      <c r="H20" s="2"/>
    </row>
    <row r="22" spans="1:9" x14ac:dyDescent="0.35">
      <c r="C22" s="6"/>
    </row>
    <row r="23" spans="1:9" x14ac:dyDescent="0.35">
      <c r="A23" s="17" t="s">
        <v>24</v>
      </c>
      <c r="B23" s="18"/>
      <c r="C23" s="18"/>
      <c r="D23" s="19"/>
      <c r="E23" s="19"/>
      <c r="F23" s="19"/>
      <c r="G23" s="19"/>
      <c r="H23" s="19"/>
      <c r="I23" s="20"/>
    </row>
    <row r="24" spans="1:9" x14ac:dyDescent="0.35">
      <c r="A24" s="13" t="s">
        <v>25</v>
      </c>
      <c r="B24" s="14"/>
      <c r="C24" s="14"/>
      <c r="D24" s="15"/>
      <c r="E24" s="15"/>
      <c r="F24" s="15"/>
      <c r="G24" s="15"/>
      <c r="H24" s="15"/>
      <c r="I24" s="16"/>
    </row>
    <row r="25" spans="1:9" x14ac:dyDescent="0.35">
      <c r="A25" s="13" t="s">
        <v>26</v>
      </c>
      <c r="B25" s="14"/>
      <c r="C25" s="14"/>
      <c r="D25" s="15"/>
      <c r="E25" s="15"/>
      <c r="F25" s="15"/>
      <c r="G25" s="15"/>
      <c r="H25" s="15"/>
      <c r="I25" s="16"/>
    </row>
    <row r="26" spans="1:9" x14ac:dyDescent="0.35">
      <c r="A26" s="13" t="s">
        <v>27</v>
      </c>
      <c r="B26" s="14"/>
      <c r="C26" s="14"/>
      <c r="D26" s="15"/>
      <c r="E26" s="15"/>
      <c r="F26" s="15"/>
      <c r="G26" s="15"/>
      <c r="H26" s="15"/>
      <c r="I26" s="16"/>
    </row>
    <row r="27" spans="1:9" x14ac:dyDescent="0.35">
      <c r="A27" s="13"/>
      <c r="B27" s="14"/>
      <c r="C27" s="14"/>
      <c r="D27" s="15"/>
      <c r="E27" s="15"/>
      <c r="F27" s="15"/>
      <c r="G27" s="15"/>
      <c r="H27" s="15"/>
      <c r="I27" s="16"/>
    </row>
    <row r="28" spans="1:9" x14ac:dyDescent="0.35">
      <c r="A28" t="s">
        <v>28</v>
      </c>
      <c r="B28" s="14"/>
      <c r="C28" s="14"/>
      <c r="D28" s="15"/>
      <c r="E28" s="15"/>
      <c r="F28" s="15"/>
      <c r="G28" s="15"/>
      <c r="H28" s="15"/>
      <c r="I28" s="16"/>
    </row>
    <row r="29" spans="1:9" x14ac:dyDescent="0.35">
      <c r="A29" s="31" t="s">
        <v>29</v>
      </c>
      <c r="B29" s="21"/>
      <c r="C29" s="21"/>
      <c r="D29" s="22"/>
      <c r="E29" s="22"/>
      <c r="F29" s="22"/>
      <c r="G29" s="22"/>
      <c r="H29" s="22"/>
      <c r="I29" s="23"/>
    </row>
    <row r="35" spans="1:1" x14ac:dyDescent="0.35">
      <c r="A35" s="29"/>
    </row>
  </sheetData>
  <mergeCells count="1">
    <mergeCell ref="B19:C19"/>
  </mergeCells>
  <hyperlinks>
    <hyperlink ref="A29" r:id="rId1" xr:uid="{F1D44B92-DD48-45E0-8551-00BB70FD7930}"/>
  </hyperlinks>
  <pageMargins left="0.7" right="0.7" top="0.75" bottom="0.75" header="0.3" footer="0.3"/>
  <pageSetup paperSize="9" orientation="landscape" r:id="rId2"/>
  <headerFooter>
    <oddHeader xml:space="preserve">&amp;R2016-01-11
</oddHeader>
  </headerFooter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cd04a28-a714-4683-92b9-e44f3905cc32">
      <UserInfo>
        <DisplayName>Charlotte Ståhl</DisplayName>
        <AccountId>61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27D93309392348B87F9503A5215CAA" ma:contentTypeVersion="11" ma:contentTypeDescription="Skapa ett nytt dokument." ma:contentTypeScope="" ma:versionID="7237d39dbb02caa6cc77124b8409449f">
  <xsd:schema xmlns:xsd="http://www.w3.org/2001/XMLSchema" xmlns:xs="http://www.w3.org/2001/XMLSchema" xmlns:p="http://schemas.microsoft.com/office/2006/metadata/properties" xmlns:ns2="fc4dbdf7-dc8d-4bb1-8dcd-22ba12403840" xmlns:ns3="6cd04a28-a714-4683-92b9-e44f3905cc32" targetNamespace="http://schemas.microsoft.com/office/2006/metadata/properties" ma:root="true" ma:fieldsID="9ed7ae33d3eb2a21594e091cee21aa61" ns2:_="" ns3:_="">
    <xsd:import namespace="fc4dbdf7-dc8d-4bb1-8dcd-22ba12403840"/>
    <xsd:import namespace="6cd04a28-a714-4683-92b9-e44f3905cc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dbdf7-dc8d-4bb1-8dcd-22ba124038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04a28-a714-4683-92b9-e44f3905cc3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B9DFD7-147D-4F91-BF50-F066AFDBA6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74D3E4-80B4-4D43-8CE1-3F514C06F4D0}">
  <ds:schemaRefs>
    <ds:schemaRef ds:uri="6cd04a28-a714-4683-92b9-e44f3905cc32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c4dbdf7-dc8d-4bb1-8dcd-22ba12403840"/>
  </ds:schemaRefs>
</ds:datastoreItem>
</file>

<file path=customXml/itemProps3.xml><?xml version="1.0" encoding="utf-8"?>
<ds:datastoreItem xmlns:ds="http://schemas.openxmlformats.org/officeDocument/2006/customXml" ds:itemID="{A0DAFA69-3CEE-4E6B-9BE9-E48011FE72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4dbdf7-dc8d-4bb1-8dcd-22ba12403840"/>
    <ds:schemaRef ds:uri="6cd04a28-a714-4683-92b9-e44f3905c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5a4ba6f9-f531-4f32-9467-398f19e69de4}" enabled="0" method="" siteId="{5a4ba6f9-f531-4f32-9467-398f19e69de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Beräkningsmall</vt:lpstr>
      <vt:lpstr>Beräkningsmall (exempel 1)</vt:lpstr>
      <vt:lpstr>Beräkningsmall (exempel 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Königsson</cp:lastModifiedBy>
  <cp:revision/>
  <dcterms:created xsi:type="dcterms:W3CDTF">2015-10-28T08:35:32Z</dcterms:created>
  <dcterms:modified xsi:type="dcterms:W3CDTF">2023-09-18T13:44:18Z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0x010100A927D93309392348B87F9503A5215CAA</vt:lpwstr>
  </property>
  <property fmtid="{D5CDD505-2E9C-101B-9397-08002B2CF9AE}" pid="3" name="Year">
    <vt:lpwstr>2016</vt:lpwstr>
  </property>
  <property fmtid="{D5CDD505-2E9C-101B-9397-08002B2CF9AE}" pid="4" name="Responsible">
    <vt:lpwstr/>
  </property>
</Properties>
</file>